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dtechno.sharepoint.com/GreenX/Gedeelde documenten/Diensten/Marketing/Taken/2020/2020-09-24 ROI GreenX/"/>
    </mc:Choice>
  </mc:AlternateContent>
  <xr:revisionPtr revIDLastSave="0" documentId="8_{DBA91A12-EDE1-4DBB-94D2-B50B77547F89}" xr6:coauthVersionLast="45" xr6:coauthVersionMax="45" xr10:uidLastSave="{00000000-0000-0000-0000-000000000000}"/>
  <bookViews>
    <workbookView xWindow="-96" yWindow="504" windowWidth="23232" windowHeight="11952" xr2:uid="{61C2619C-D2FF-458F-B719-B0B6EFB6C1E9}"/>
  </bookViews>
  <sheets>
    <sheet name="Sheet1" sheetId="1" r:id="rId1"/>
    <sheet name="Sheet2" sheetId="2" r:id="rId2"/>
  </sheets>
  <definedNames>
    <definedName name="_xlnm.Print_Area" localSheetId="0">Sheet1!$A$1:$F$45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36" i="1" l="1"/>
  <c r="B10" i="2"/>
  <c r="E10" i="2" s="1"/>
  <c r="B9" i="2"/>
  <c r="E9" i="2" s="1"/>
  <c r="E8" i="2"/>
  <c r="F32" i="1"/>
  <c r="F41" i="1" s="1"/>
  <c r="F43" i="1" s="1"/>
  <c r="F44" i="1" s="1"/>
  <c r="F18" i="1"/>
  <c r="F19" i="1"/>
  <c r="F12" i="1"/>
  <c r="F13" i="1" s="1"/>
  <c r="F42" i="1" l="1"/>
  <c r="F20" i="1"/>
  <c r="F40" i="1" s="1"/>
</calcChain>
</file>

<file path=xl/sharedStrings.xml><?xml version="1.0" encoding="utf-8"?>
<sst xmlns="http://schemas.openxmlformats.org/spreadsheetml/2006/main" count="72" uniqueCount="44">
  <si>
    <t>Direct cost calculation</t>
  </si>
  <si>
    <t>Number of Airco units</t>
  </si>
  <si>
    <t>Liters of ECA water per unit</t>
  </si>
  <si>
    <t>Variable</t>
  </si>
  <si>
    <t>Total liters</t>
  </si>
  <si>
    <t>Units</t>
  </si>
  <si>
    <t>L</t>
  </si>
  <si>
    <t>Fix</t>
  </si>
  <si>
    <t>€</t>
  </si>
  <si>
    <t>Leasing cost ECA Water Generator</t>
  </si>
  <si>
    <t>Cost for the full duration of leasing</t>
  </si>
  <si>
    <t>Leasing cost per year</t>
  </si>
  <si>
    <t># years</t>
  </si>
  <si>
    <t>Number of years leasing (3, 4 or 5)</t>
  </si>
  <si>
    <t>years of leasing</t>
  </si>
  <si>
    <t>Jaren</t>
  </si>
  <si>
    <t>Leasing</t>
  </si>
  <si>
    <t>Zout</t>
  </si>
  <si>
    <t>Fix lookup</t>
  </si>
  <si>
    <t>Total cost ECA Water</t>
  </si>
  <si>
    <t>Cost of salt per liter</t>
  </si>
  <si>
    <t>Total saving</t>
  </si>
  <si>
    <t>Total gain for extra charge</t>
  </si>
  <si>
    <t>Covid-19 / Virus proof</t>
  </si>
  <si>
    <t>Extra charge per unit for 'Covid-19/virus proof'</t>
  </si>
  <si>
    <t>Total cost for ECA Water</t>
  </si>
  <si>
    <t>Return on investment</t>
  </si>
  <si>
    <t>Total benefit</t>
  </si>
  <si>
    <t>ROI</t>
  </si>
  <si>
    <t>Airco Maintenance</t>
  </si>
  <si>
    <t>Other costs not applicable with ECA Water per unit</t>
  </si>
  <si>
    <t>€/unit</t>
  </si>
  <si>
    <t>Eg. Cost detergent, protection, water consumption</t>
  </si>
  <si>
    <t>Cost actual product</t>
  </si>
  <si>
    <t>Brand &amp; type:</t>
  </si>
  <si>
    <t>Price per cannister:</t>
  </si>
  <si>
    <t>Volume:</t>
  </si>
  <si>
    <t>Dilution to make ready to use product</t>
  </si>
  <si>
    <t>1/</t>
  </si>
  <si>
    <t>Frionet</t>
  </si>
  <si>
    <t>Power ultra</t>
  </si>
  <si>
    <t>Total annual cost actual product</t>
  </si>
  <si>
    <t>Cost current maintenance product</t>
  </si>
  <si>
    <t>Total Gain using ECA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</si>
</sst>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rgb="FF00B050"/>
      <name val="Calibri"/>
      <family val="2"/>
      <scheme val="minor"/>
    </font>
    <font>
      <sz val="12"/>
      <color theme="1"/>
      <name val="Arial"/>
      <family val="2"/>
    </font>
    <font>
      <sz val="12"/>
      <color theme="0" tint="-0.249977111117893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3" borderId="0" xfId="0" applyFill="1"/>
    <xf numFmtId="2" fontId="0" fillId="0" borderId="0" xfId="0" applyNumberFormat="1"/>
    <xf numFmtId="0" fontId="0" fillId="4" borderId="0" xfId="0" applyFill="1"/>
    <xf numFmtId="0" fontId="2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2" fillId="3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5" borderId="1" xfId="0" applyFont="1" applyFill="1" applyBorder="1"/>
    <xf numFmtId="0" fontId="0" fillId="5" borderId="1" xfId="0" applyFill="1" applyBorder="1"/>
    <xf numFmtId="0" fontId="5" fillId="0" borderId="0" xfId="0" applyFont="1"/>
    <xf numFmtId="0" fontId="6" fillId="0" borderId="0" xfId="0" applyFont="1"/>
    <xf numFmtId="9" fontId="2" fillId="0" borderId="4" xfId="1" applyFont="1" applyBorder="1"/>
    <xf numFmtId="0" fontId="7" fillId="0" borderId="0" xfId="0" applyFont="1"/>
    <xf numFmtId="0" fontId="0" fillId="0" borderId="0" xfId="0" quotePrefix="1" applyAlignment="1">
      <alignment horizontal="right"/>
    </xf>
    <xf numFmtId="0" fontId="0" fillId="5" borderId="0" xfId="0" applyFill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reenx.b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373177</xdr:colOff>
      <xdr:row>1</xdr:row>
      <xdr:rowOff>104774</xdr:rowOff>
    </xdr:from>
    <xdr:to>
      <xdr:col>2</xdr:col>
      <xdr:colOff>1530354</xdr:colOff>
      <xdr:row>4</xdr:row>
      <xdr:rowOff>104775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AEFB7-B708-4040-9ED6-F1C699353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77" y="300037"/>
          <a:ext cx="1904890" cy="585788"/>
        </a:xfrm>
        <a:prstGeom prst="rect">
          <a:avLst/>
        </a:prstGeom>
      </xdr:spPr>
    </xdr:pic>
    <xdr:clientData/>
  </xdr:twoCellAnchor>
  <xdr:twoCellAnchor editAs="oneCell">
    <xdr:from>
      <xdr:col>2</xdr:col>
      <xdr:colOff>2683107</xdr:colOff>
      <xdr:row>1</xdr:row>
      <xdr:rowOff>48885</xdr:rowOff>
    </xdr:from>
    <xdr:to>
      <xdr:col>5</xdr:col>
      <xdr:colOff>860858</xdr:colOff>
      <xdr:row>4</xdr:row>
      <xdr:rowOff>40340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0421438-E2A8-4550-AF2D-8B581F49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7178" y="241626"/>
          <a:ext cx="2664586" cy="5696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0FF48C-9FCA-4522-8BF3-70F1DDD958C0}" name="Table1" displayName="Table1" ref="A2:A5" totalsRowShown="0">
  <autoFilter ref="A2:A5" xr:uid="{2721E133-1809-4B6D-8BD3-FF367CB1EE48}"/>
  <tableColumns count="1">
    <tableColumn id="1" xr3:uid="{3A8FA9ED-ED20-48EF-8200-615D220BA794}" name="years of leas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3459-8BEC-4E37-A351-241C2C128ED8}">
  <dimension ref="A1:H52"/>
  <sheetViews>
    <sheetView showGridLines="0" tabSelected="1" zoomScale="85" zoomScaleNormal="85" workbookViewId="0">
      <selection activeCell="J14" sqref="J14"/>
    </sheetView>
  </sheetViews>
  <sheetFormatPr defaultRowHeight="14.4" x14ac:dyDescent="0.55000000000000004"/>
  <cols>
    <col min="1" max="2" width="5.15625" customWidth="1"/>
    <col min="3" max="3" width="39.578125" customWidth="1"/>
    <col min="4" max="4" width="13.578125" customWidth="1"/>
    <col min="6" max="6" width="12.578125" customWidth="1"/>
    <col min="7" max="14" width="8.83984375" customWidth="1"/>
  </cols>
  <sheetData>
    <row r="1" spans="1:7" ht="15.3" x14ac:dyDescent="0.55000000000000004">
      <c r="A1" s="26"/>
      <c r="B1" s="27"/>
    </row>
    <row r="2" spans="1:7" ht="15.3" x14ac:dyDescent="0.55000000000000004">
      <c r="A2" s="26"/>
      <c r="B2" s="26"/>
    </row>
    <row r="3" spans="1:7" ht="15.3" x14ac:dyDescent="0.55000000000000004">
      <c r="A3" s="26"/>
      <c r="B3" s="27"/>
    </row>
    <row r="4" spans="1:7" ht="15.3" x14ac:dyDescent="0.55000000000000004">
      <c r="A4" s="26"/>
      <c r="B4" s="26"/>
    </row>
    <row r="5" spans="1:7" ht="15.3" x14ac:dyDescent="0.55000000000000004">
      <c r="A5" s="26"/>
      <c r="B5" s="26"/>
    </row>
    <row r="6" spans="1:7" ht="22.5" x14ac:dyDescent="0.75">
      <c r="B6" s="1" t="s">
        <v>29</v>
      </c>
      <c r="C6" s="1"/>
      <c r="D6" s="1"/>
      <c r="E6" s="1"/>
      <c r="F6" s="1"/>
    </row>
    <row r="8" spans="1:7" x14ac:dyDescent="0.55000000000000004">
      <c r="B8" s="10" t="s">
        <v>0</v>
      </c>
      <c r="C8" s="2"/>
      <c r="D8" s="2"/>
      <c r="E8" s="2"/>
      <c r="F8" s="2"/>
    </row>
    <row r="10" spans="1:7" x14ac:dyDescent="0.55000000000000004">
      <c r="C10" s="4" t="s">
        <v>9</v>
      </c>
    </row>
    <row r="11" spans="1:7" x14ac:dyDescent="0.55000000000000004">
      <c r="C11" t="s">
        <v>13</v>
      </c>
      <c r="E11" s="11" t="s">
        <v>12</v>
      </c>
      <c r="F11" s="20">
        <v>5</v>
      </c>
      <c r="G11" t="s">
        <v>3</v>
      </c>
    </row>
    <row r="12" spans="1:7" x14ac:dyDescent="0.55000000000000004">
      <c r="C12" s="14" t="s">
        <v>10</v>
      </c>
      <c r="D12" s="14"/>
      <c r="E12" s="15" t="s">
        <v>8</v>
      </c>
      <c r="F12" s="16">
        <f>VLOOKUP(F11,Sheet2!$A$8:$C$10,2,FALSE)</f>
        <v>4000</v>
      </c>
      <c r="G12" t="s">
        <v>18</v>
      </c>
    </row>
    <row r="13" spans="1:7" x14ac:dyDescent="0.55000000000000004">
      <c r="C13" s="5" t="s">
        <v>11</v>
      </c>
      <c r="D13" s="5"/>
      <c r="E13" s="12" t="s">
        <v>8</v>
      </c>
      <c r="F13" s="9">
        <f>F12/F11</f>
        <v>800</v>
      </c>
      <c r="G13" t="s">
        <v>7</v>
      </c>
    </row>
    <row r="14" spans="1:7" x14ac:dyDescent="0.55000000000000004">
      <c r="E14" s="11"/>
      <c r="F14" s="7"/>
    </row>
    <row r="15" spans="1:7" x14ac:dyDescent="0.55000000000000004">
      <c r="C15" s="4" t="s">
        <v>19</v>
      </c>
      <c r="E15" s="11"/>
      <c r="F15" s="7"/>
    </row>
    <row r="16" spans="1:7" x14ac:dyDescent="0.55000000000000004">
      <c r="C16" t="s">
        <v>1</v>
      </c>
      <c r="E16" s="11" t="s">
        <v>5</v>
      </c>
      <c r="F16" s="21">
        <v>500</v>
      </c>
      <c r="G16" t="s">
        <v>3</v>
      </c>
    </row>
    <row r="17" spans="3:8" x14ac:dyDescent="0.55000000000000004">
      <c r="C17" t="s">
        <v>2</v>
      </c>
      <c r="E17" s="11" t="s">
        <v>6</v>
      </c>
      <c r="F17" s="20">
        <v>1</v>
      </c>
      <c r="G17" t="s">
        <v>3</v>
      </c>
    </row>
    <row r="18" spans="3:8" x14ac:dyDescent="0.55000000000000004">
      <c r="C18" t="s">
        <v>4</v>
      </c>
      <c r="E18" s="11" t="s">
        <v>6</v>
      </c>
      <c r="F18" s="7">
        <f>F16*F17</f>
        <v>500</v>
      </c>
      <c r="G18" t="s">
        <v>7</v>
      </c>
    </row>
    <row r="19" spans="3:8" x14ac:dyDescent="0.55000000000000004">
      <c r="C19" s="14" t="s">
        <v>20</v>
      </c>
      <c r="D19" s="14"/>
      <c r="E19" s="15" t="s">
        <v>8</v>
      </c>
      <c r="F19" s="14">
        <f>VLOOKUP(F11,Sheet2!$A$8:$C$10,3,FALSE)</f>
        <v>0.99</v>
      </c>
      <c r="G19" t="s">
        <v>18</v>
      </c>
    </row>
    <row r="20" spans="3:8" x14ac:dyDescent="0.55000000000000004">
      <c r="C20" s="5" t="s">
        <v>25</v>
      </c>
      <c r="D20" s="5"/>
      <c r="E20" s="12" t="s">
        <v>8</v>
      </c>
      <c r="F20" s="9">
        <f>F18*F19</f>
        <v>495</v>
      </c>
      <c r="G20" t="s">
        <v>7</v>
      </c>
    </row>
    <row r="21" spans="3:8" x14ac:dyDescent="0.55000000000000004">
      <c r="E21" s="11"/>
    </row>
    <row r="22" spans="3:8" x14ac:dyDescent="0.55000000000000004">
      <c r="C22" s="4" t="s">
        <v>33</v>
      </c>
      <c r="E22" s="11"/>
    </row>
    <row r="23" spans="3:8" x14ac:dyDescent="0.55000000000000004">
      <c r="C23" t="s">
        <v>34</v>
      </c>
      <c r="E23" s="20" t="s">
        <v>39</v>
      </c>
      <c r="F23" s="20" t="s">
        <v>40</v>
      </c>
      <c r="G23" t="s">
        <v>3</v>
      </c>
    </row>
    <row r="24" spans="3:8" x14ac:dyDescent="0.55000000000000004">
      <c r="C24" t="s">
        <v>35</v>
      </c>
      <c r="E24" s="11" t="s">
        <v>8</v>
      </c>
      <c r="F24" s="20">
        <v>40</v>
      </c>
      <c r="G24" t="s">
        <v>3</v>
      </c>
    </row>
    <row r="25" spans="3:8" x14ac:dyDescent="0.55000000000000004">
      <c r="C25" t="s">
        <v>36</v>
      </c>
      <c r="E25" s="11" t="s">
        <v>6</v>
      </c>
      <c r="F25" s="20">
        <v>5</v>
      </c>
      <c r="G25" t="s">
        <v>3</v>
      </c>
    </row>
    <row r="26" spans="3:8" x14ac:dyDescent="0.55000000000000004">
      <c r="C26" t="s">
        <v>37</v>
      </c>
      <c r="E26" s="30" t="s">
        <v>38</v>
      </c>
      <c r="F26" s="31">
        <v>5</v>
      </c>
      <c r="G26" t="s">
        <v>3</v>
      </c>
    </row>
    <row r="27" spans="3:8" x14ac:dyDescent="0.55000000000000004">
      <c r="C27" s="22"/>
      <c r="D27" s="22"/>
      <c r="E27" s="23"/>
      <c r="F27" s="24"/>
      <c r="H27" s="29"/>
    </row>
    <row r="28" spans="3:8" x14ac:dyDescent="0.55000000000000004">
      <c r="C28" s="5" t="s">
        <v>41</v>
      </c>
      <c r="D28" s="5"/>
      <c r="E28" s="12" t="s">
        <v>8</v>
      </c>
      <c r="F28" s="9">
        <f>F24/F26/F25*F17*F16</f>
        <v>800</v>
      </c>
      <c r="G28" t="s">
        <v>7</v>
      </c>
    </row>
    <row r="29" spans="3:8" x14ac:dyDescent="0.55000000000000004">
      <c r="E29" s="11"/>
    </row>
    <row r="30" spans="3:8" x14ac:dyDescent="0.55000000000000004">
      <c r="C30" s="4" t="s">
        <v>23</v>
      </c>
      <c r="E30" s="11"/>
    </row>
    <row r="31" spans="3:8" x14ac:dyDescent="0.55000000000000004">
      <c r="C31" s="14" t="s">
        <v>24</v>
      </c>
      <c r="D31" s="14"/>
      <c r="E31" s="15" t="s">
        <v>8</v>
      </c>
      <c r="F31" s="25">
        <v>25</v>
      </c>
      <c r="G31" t="s">
        <v>3</v>
      </c>
    </row>
    <row r="32" spans="3:8" x14ac:dyDescent="0.55000000000000004">
      <c r="C32" s="6" t="s">
        <v>22</v>
      </c>
      <c r="D32" s="6"/>
      <c r="E32" s="13" t="s">
        <v>8</v>
      </c>
      <c r="F32" s="8">
        <f>F16*F31</f>
        <v>12500</v>
      </c>
      <c r="G32" t="s">
        <v>7</v>
      </c>
    </row>
    <row r="33" spans="2:7" x14ac:dyDescent="0.55000000000000004">
      <c r="E33" s="11"/>
    </row>
    <row r="34" spans="2:7" x14ac:dyDescent="0.55000000000000004">
      <c r="C34" t="s">
        <v>30</v>
      </c>
      <c r="E34" s="11" t="s">
        <v>31</v>
      </c>
      <c r="F34" s="20">
        <v>0.25</v>
      </c>
      <c r="G34" t="s">
        <v>3</v>
      </c>
    </row>
    <row r="35" spans="2:7" x14ac:dyDescent="0.55000000000000004">
      <c r="C35" s="14" t="s">
        <v>32</v>
      </c>
      <c r="D35" s="14"/>
      <c r="E35" s="15"/>
      <c r="F35" s="14"/>
    </row>
    <row r="36" spans="2:7" x14ac:dyDescent="0.55000000000000004">
      <c r="C36" s="6" t="s">
        <v>21</v>
      </c>
      <c r="D36" s="6"/>
      <c r="E36" s="13" t="s">
        <v>8</v>
      </c>
      <c r="F36" s="6">
        <f>F34*F16</f>
        <v>125</v>
      </c>
    </row>
    <row r="37" spans="2:7" x14ac:dyDescent="0.55000000000000004">
      <c r="E37" s="11"/>
    </row>
    <row r="38" spans="2:7" x14ac:dyDescent="0.55000000000000004">
      <c r="E38" s="11"/>
    </row>
    <row r="39" spans="2:7" x14ac:dyDescent="0.55000000000000004">
      <c r="B39" s="10" t="s">
        <v>26</v>
      </c>
      <c r="C39" s="10"/>
      <c r="D39" s="2"/>
      <c r="E39" s="2"/>
      <c r="F39" s="2"/>
    </row>
    <row r="40" spans="2:7" x14ac:dyDescent="0.55000000000000004">
      <c r="C40" t="s">
        <v>19</v>
      </c>
      <c r="E40" s="11" t="s">
        <v>8</v>
      </c>
      <c r="F40" s="7">
        <f>-(F13+F20)</f>
        <v>-1295</v>
      </c>
    </row>
    <row r="41" spans="2:7" x14ac:dyDescent="0.55000000000000004">
      <c r="C41" t="s">
        <v>43</v>
      </c>
      <c r="E41" s="11" t="s">
        <v>8</v>
      </c>
      <c r="F41" s="7">
        <f>(+F32+F36)</f>
        <v>12625</v>
      </c>
    </row>
    <row r="42" spans="2:7" x14ac:dyDescent="0.55000000000000004">
      <c r="C42" s="14" t="s">
        <v>42</v>
      </c>
      <c r="D42" s="14"/>
      <c r="E42" s="15" t="s">
        <v>8</v>
      </c>
      <c r="F42" s="16">
        <f>F28</f>
        <v>800</v>
      </c>
    </row>
    <row r="43" spans="2:7" ht="14.7" thickBot="1" x14ac:dyDescent="0.6">
      <c r="C43" s="6" t="s">
        <v>27</v>
      </c>
      <c r="D43" s="6"/>
      <c r="E43" s="13" t="s">
        <v>8</v>
      </c>
      <c r="F43" s="8">
        <f>F40+F41+F42</f>
        <v>12130</v>
      </c>
    </row>
    <row r="44" spans="2:7" ht="14.7" thickBot="1" x14ac:dyDescent="0.6">
      <c r="C44" s="17" t="s">
        <v>28</v>
      </c>
      <c r="D44" s="18"/>
      <c r="E44" s="19"/>
      <c r="F44" s="28">
        <f>-F43/F40</f>
        <v>9.3667953667953672</v>
      </c>
    </row>
    <row r="45" spans="2:7" x14ac:dyDescent="0.55000000000000004">
      <c r="E45" s="11"/>
    </row>
    <row r="48" spans="2:7" ht="15.3" x14ac:dyDescent="0.55000000000000004">
      <c r="B48" s="26"/>
      <c r="C48" s="27"/>
    </row>
    <row r="49" spans="2:3" ht="15.3" x14ac:dyDescent="0.55000000000000004">
      <c r="B49" s="26"/>
      <c r="C49" s="26"/>
    </row>
    <row r="50" spans="2:3" ht="15.3" x14ac:dyDescent="0.55000000000000004">
      <c r="B50" s="26"/>
      <c r="C50" s="27"/>
    </row>
    <row r="51" spans="2:3" ht="15.3" x14ac:dyDescent="0.55000000000000004">
      <c r="B51" s="26"/>
      <c r="C51" s="26"/>
    </row>
    <row r="52" spans="2:3" ht="15.3" x14ac:dyDescent="0.55000000000000004">
      <c r="B52" s="26"/>
      <c r="C52" s="2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CE8F5-23DC-4560-A112-23C5A506034C}">
          <x14:formula1>
            <xm:f>Sheet2!$A$3:$A$5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1629-124B-4471-ACD6-3677CC932F95}">
  <dimension ref="A2:E10"/>
  <sheetViews>
    <sheetView workbookViewId="0">
      <selection activeCell="B11" sqref="B11"/>
    </sheetView>
  </sheetViews>
  <sheetFormatPr defaultRowHeight="14.4" x14ac:dyDescent="0.55000000000000004"/>
  <cols>
    <col min="1" max="1" width="15.68359375" customWidth="1"/>
  </cols>
  <sheetData>
    <row r="2" spans="1:5" x14ac:dyDescent="0.55000000000000004">
      <c r="A2" t="s">
        <v>14</v>
      </c>
    </row>
    <row r="3" spans="1:5" x14ac:dyDescent="0.55000000000000004">
      <c r="A3">
        <v>3</v>
      </c>
    </row>
    <row r="4" spans="1:5" x14ac:dyDescent="0.55000000000000004">
      <c r="A4">
        <v>4</v>
      </c>
    </row>
    <row r="5" spans="1:5" x14ac:dyDescent="0.55000000000000004">
      <c r="A5">
        <v>5</v>
      </c>
    </row>
    <row r="7" spans="1:5" x14ac:dyDescent="0.55000000000000004">
      <c r="A7" t="s">
        <v>15</v>
      </c>
      <c r="B7" t="s">
        <v>16</v>
      </c>
      <c r="C7" t="s">
        <v>17</v>
      </c>
    </row>
    <row r="8" spans="1:5" x14ac:dyDescent="0.55000000000000004">
      <c r="A8">
        <v>3</v>
      </c>
      <c r="B8">
        <v>2700</v>
      </c>
      <c r="C8" s="3">
        <v>2</v>
      </c>
      <c r="E8">
        <f>B8/A8</f>
        <v>900</v>
      </c>
    </row>
    <row r="9" spans="1:5" x14ac:dyDescent="0.55000000000000004">
      <c r="A9">
        <v>4</v>
      </c>
      <c r="B9">
        <f>4*850</f>
        <v>3400</v>
      </c>
      <c r="C9">
        <v>1.35</v>
      </c>
      <c r="E9">
        <f t="shared" ref="E9:E10" si="0">B9/A9</f>
        <v>850</v>
      </c>
    </row>
    <row r="10" spans="1:5" x14ac:dyDescent="0.55000000000000004">
      <c r="A10">
        <v>5</v>
      </c>
      <c r="B10">
        <f>5*800</f>
        <v>4000</v>
      </c>
      <c r="C10">
        <v>0.99</v>
      </c>
      <c r="E10">
        <f t="shared" si="0"/>
        <v>800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8E0BD4FE32E42BF8C7BB2F3AD76F0" ma:contentTypeVersion="12" ma:contentTypeDescription="Een nieuw document maken." ma:contentTypeScope="" ma:versionID="060e6ea7c9b80cd0068f156e4ff137d9">
  <xsd:schema xmlns:xsd="http://www.w3.org/2001/XMLSchema" xmlns:xs="http://www.w3.org/2001/XMLSchema" xmlns:p="http://schemas.microsoft.com/office/2006/metadata/properties" xmlns:ns2="be7a017c-e3f4-4be6-9c94-e341b97e0378" xmlns:ns3="f1638d02-95dd-427f-bccc-1ea44be663e1" targetNamespace="http://schemas.microsoft.com/office/2006/metadata/properties" ma:root="true" ma:fieldsID="3deee654a4e44777a7fae20c54462cfb" ns2:_="" ns3:_="">
    <xsd:import namespace="be7a017c-e3f4-4be6-9c94-e341b97e0378"/>
    <xsd:import namespace="f1638d02-95dd-427f-bccc-1ea44be663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a017c-e3f4-4be6-9c94-e341b97e0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38d02-95dd-427f-bccc-1ea44be663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187DEF-D83D-4E07-A76C-E227419280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0DC6A-76AD-46D3-8DBB-AC146E51E051}">
  <ds:schemaRefs>
    <ds:schemaRef ds:uri="http://purl.org/dc/dcmitype/"/>
    <ds:schemaRef ds:uri="f1638d02-95dd-427f-bccc-1ea44be663e1"/>
    <ds:schemaRef ds:uri="http://schemas.openxmlformats.org/package/2006/metadata/core-properties"/>
    <ds:schemaRef ds:uri="http://purl.org/dc/elements/1.1/"/>
    <ds:schemaRef ds:uri="http://www.w3.org/XML/1998/namespace"/>
    <ds:schemaRef ds:uri="be7a017c-e3f4-4be6-9c94-e341b97e037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1AAA0D-8E37-4D48-8694-9C226A5BD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a017c-e3f4-4be6-9c94-e341b97e0378"/>
    <ds:schemaRef ds:uri="f1638d02-95dd-427f-bccc-1ea44be66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Gepts</dc:creator>
  <cp:lastModifiedBy>Dominique Laane | Led techno</cp:lastModifiedBy>
  <cp:lastPrinted>2020-07-06T18:59:12Z</cp:lastPrinted>
  <dcterms:created xsi:type="dcterms:W3CDTF">2020-07-06T15:46:10Z</dcterms:created>
  <dcterms:modified xsi:type="dcterms:W3CDTF">2020-09-25T08:29:44Z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0x010100D5D8E0BD4FE32E42BF8C7BB2F3AD76F0</vt:lpwstr>
  </property>
</Properties>
</file>